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<sst xmlns="http://schemas.openxmlformats.org/spreadsheetml/2006/main" count="101" uniqueCount="57">
  <si>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</si>
  <si>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</si>
  <si>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</si>
  <si>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</si>
  <si>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</si>
  <si>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</si>
  <si>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</si>
  <si>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</si>
  <si>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</si>
  <si>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</si>
  <si>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</si>
  <si>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</si>
  <si>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</si>
  <si>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</si>
  <si>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</si>
  <si>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</si>
  <si>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</si>
  <si>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</si>
  <si>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</si>
  <si>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</si>
  <si>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</si>
  <si>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</si>
  <si>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</si>
  <si>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</si>
  <si>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</si>
  <si>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</si>
  <si>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</si>
  <si>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</si>
  <si>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</si>
  <si>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</si>
  <si>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</si>
  <si>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</si>
  <si>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</si>
  <si>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ОАО "ТГК №1"</t>
  </si>
  <si>
    <t>ООО Петербургтеплоэнерго"</t>
  </si>
  <si>
    <t>ООО "Петербургтеплоэнерго</t>
  </si>
  <si>
    <t>Кондопожский ЦБК (АО)</t>
  </si>
  <si>
    <t>БИОМАГ (ООО) ,ПКС-Тепловые сети (АО),Русский Лесной Альянс (ООО)</t>
  </si>
  <si>
    <t>ФГБУ "ЦЖКУ" Минобороны России, Карельский продукт (ООО),Сампо (ОАО), Термоком (ООО), Лента, ВАД (АО), ПКС-Тепловые сети (АО), ИП Маркелов, ПСК Строитель (ООО), Питер-Инн (ООО), ЦСК (ООО), УК "ОнегоСтройСервис" (ООО), АО "Карелгаз"</t>
  </si>
  <si>
    <t>ПКС-Тепловые сети (АО),Петрозаводский хлебокомбинат-1 (АО), АО "Онежский ССЗ"</t>
  </si>
  <si>
    <t>ООО "Карелминерал", Кондопожское ЖКХ</t>
  </si>
  <si>
    <t>ИП Гутыро, ИП Федоренко, Кондопожское ЖКХ</t>
  </si>
  <si>
    <t>март</t>
  </si>
  <si>
    <t>—</t>
  </si>
  <si>
    <t>Консоль С (ООО), ч/л Калганова Н.Н., ч/л Якив Е.А., 
,Нордспецмонтаж (ООО), КСМ (АО), Дизель-сервис (ООО), Шуйский ЦК (МК), ч/л Лупандина Т.А., ч/л Шмидт, УК "ОнегоСтройСервис", ИКС 5 Недвижимость (Цейзер)</t>
  </si>
  <si>
    <t>ч/л Кокконен М.А., Вица (ООО),,РУССТРОЙ (ООО), ПСК Строитель (ООО), УК "ЖЭК" (ООО), УК "ОнегоСтройСервис" (ООО), ИП Кочанов, ИП Савченко,  ч/л Кротов Н.Н.,  Общественный спортивный комплекс, Офтальмологический центр Карелии, ИП Некрасова А.Э., Промжилстрой (ООО),  Шуйская МШ, УК "НУК", УК "КСМ" Комфорт, МЧС России по РК (ГУ)</t>
  </si>
  <si>
    <t>АО "Славмо", ООО "КАРТЭК"</t>
  </si>
  <si>
    <t>ООО "Лента", АО "Тандер", ИП Маркелов,   АУ РК ЦСП,  ООО "Стройтехника", Славянский ряд (ООО), КАМЕНЪ (ООО), ЭКОГАЗ (ООО), Теплоэнерго (ООО), УК ПФО, АКЦЕПТ (ООО)</t>
  </si>
  <si>
    <t xml:space="preserve"> Фабрика бытовых услуг (ООО), АО "Тандер",  ООО "Сантехмонтаж", ООО "ТелекомСтройИнвест", ООО "РиР",  ч/л Кузьмин,  ООО УК "НУК", ТСЖ "Заречье-8", Полартек (ООО), ч/л Рожков, УК "Карельская управляющая компания", Арагон (ООО), ТСЖ "Заречье-7",  СМП-128, ОСС(ООО), Финансовый дом (ООО), </t>
  </si>
  <si>
    <t>ч/л Алексеенко А.А., ФПГ Капитал (ООО),Диадент (ООО), ИП Пальцев И.Е., , ОГС (ООО), ч/л Мухин А.Н., ч/л Кузнецова О.Н, УК "ОнегоСтройСервис" (ООО), ч/л Манукян, ТСЖ "Заречье-1", ТСЖ "Заречье-2", ИП Пересыпкин, ИКС 5 Недвижимость (Цейзер), АО "Тандер", ТСЖ "Варламова 38", ТЕХНОЛЕНД (ООО), Специализированный застройщик НОВА-ИНВЕСТ (ООО), ИП Корсак С.А., ч/л Лаптев А.А.</t>
  </si>
  <si>
    <t>Бриг (ООО), Партнер Отель (ООО),ИП Федоренко, Боровичок (д/с), Янишполе (ООО), ч/л Куркин</t>
  </si>
  <si>
    <t>Приход храма села Янишполе, ч/л Мусина Е.С., Церковь Х.В.Е., ч/л Варлевская Н.Г</t>
  </si>
  <si>
    <t xml:space="preserve">ч/л Трофимов , ч/л Асташов </t>
  </si>
  <si>
    <t>ООО "Петербургтеплоэнерго, ООО "ТРЦ-1",  Гостевой дом Уют, ч/л Гаврилов В.А.</t>
  </si>
  <si>
    <t>—-</t>
  </si>
  <si>
    <t>20</t>
  </si>
  <si>
    <t>за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</si>
</sst>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  <numFmt numFmtId="179" formatCode="[$-FC19]d\ mmmm\ yyyy\ &quot;г.&quot;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78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top"/>
    </xf>
    <xf numFmtId="0" fontId="24" fillId="0" borderId="21" xfId="0" applyNumberFormat="1" applyFont="1" applyFill="1" applyBorder="1" applyAlignment="1">
      <alignment horizontal="center" vertical="top"/>
    </xf>
    <xf numFmtId="176" fontId="29" fillId="0" borderId="1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3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3" xfId="0" applyNumberFormat="1" applyFont="1" applyFill="1" applyBorder="1" applyAlignment="1">
      <alignment horizontal="left"/>
    </xf>
    <xf numFmtId="0" fontId="24" fillId="0" borderId="24" xfId="0" applyNumberFormat="1" applyFont="1" applyFill="1" applyBorder="1" applyAlignment="1">
      <alignment horizontal="center" vertical="top"/>
    </xf>
    <xf numFmtId="178" fontId="28" fillId="0" borderId="25" xfId="0" applyNumberFormat="1" applyFont="1" applyFill="1" applyBorder="1" applyAlignment="1">
      <alignment horizontal="center" vertical="center"/>
    </xf>
    <xf numFmtId="178" fontId="28" fillId="0" borderId="26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left" vertical="center" wrapText="1"/>
    </xf>
    <xf numFmtId="49" fontId="28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8" fontId="30" fillId="0" borderId="10" xfId="0" applyNumberFormat="1" applyFont="1" applyFill="1" applyBorder="1" applyAlignment="1">
      <alignment horizontal="center" vertical="center" wrapText="1"/>
    </xf>
    <xf numFmtId="178" fontId="28" fillId="0" borderId="30" xfId="0" applyNumberFormat="1" applyFont="1" applyFill="1" applyBorder="1" applyAlignment="1">
      <alignment horizontal="center" vertical="center" wrapText="1"/>
    </xf>
    <xf numFmtId="178" fontId="28" fillId="0" borderId="31" xfId="0" applyNumberFormat="1" applyFont="1" applyFill="1" applyBorder="1" applyAlignment="1">
      <alignment horizontal="center" vertical="center" wrapText="1"/>
    </xf>
    <xf numFmtId="178" fontId="28" fillId="0" borderId="32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SheetLayoutView="120" zoomScalePageLayoutView="0" workbookViewId="0" topLeftCell="K4">
      <selection activeCell="BQ7" sqref="BQ7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50" s="7" customFormat="1" ht="15.75">
      <c r="CH5" s="10" t="s">
        <v>14</v>
      </c>
      <c r="CI5" s="41" t="s">
        <v>19</v>
      </c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57" t="s">
        <v>0</v>
      </c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</row>
    <row r="7" spans="69:102" s="7" customFormat="1" ht="15" customHeight="1">
      <c r="BQ7" s="10" t="s">
        <v>56</v>
      </c>
      <c r="BR7" s="59" t="s">
        <v>42</v>
      </c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60">
        <v>20</v>
      </c>
      <c r="CK7" s="60"/>
      <c r="CL7" s="60"/>
      <c r="CM7" s="60"/>
      <c r="CN7" s="61" t="s">
        <v>55</v>
      </c>
      <c r="CO7" s="61"/>
      <c r="CP7" s="61"/>
      <c r="CQ7" s="61"/>
      <c r="CR7" s="11" t="s">
        <v>3</v>
      </c>
      <c r="CV7" s="11"/>
      <c r="CW7" s="11"/>
      <c r="CX7" s="11"/>
    </row>
    <row r="8" spans="70:87" s="13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8" t="s">
        <v>42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12" customFormat="1" ht="11.25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="12" customFormat="1" ht="12" thickBot="1"/>
    <row r="12" spans="1:161" s="14" customFormat="1" ht="37.5" customHeight="1">
      <c r="A12" s="55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 t="s">
        <v>8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 t="s">
        <v>9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 t="s">
        <v>10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 t="s">
        <v>11</v>
      </c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 t="s">
        <v>12</v>
      </c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 t="s">
        <v>13</v>
      </c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9"/>
    </row>
    <row r="13" spans="1:161" s="15" customFormat="1" ht="12.75" thickBot="1">
      <c r="A13" s="62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>
        <v>2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>
        <v>3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>
        <v>4</v>
      </c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>
        <v>5</v>
      </c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>
        <v>6</v>
      </c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>
        <v>7</v>
      </c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3" s="16" customFormat="1" ht="15" customHeight="1">
      <c r="A14" s="25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4" t="s">
        <v>21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2" t="s">
        <v>43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21" t="s">
        <v>24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38" t="s">
        <v>43</v>
      </c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>
        <f>SUM(CC15,CC17,CC18,CC19,CC20,CC21)</f>
        <v>52.548159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52">
        <f>FG14-DB14</f>
        <v>617.751841</v>
      </c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  <c r="FG14" s="72">
        <v>670.3</v>
      </c>
    </row>
    <row r="15" spans="1:163" s="16" customFormat="1" ht="1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19" t="s">
        <v>33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2" t="s">
        <v>25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9">
        <v>49.300847</v>
      </c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  <c r="FG15" s="72"/>
    </row>
    <row r="16" spans="1:163" s="16" customFormat="1" ht="21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19" t="s">
        <v>43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2" t="s">
        <v>26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73" t="s">
        <v>43</v>
      </c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  <c r="FG16" s="72"/>
    </row>
    <row r="17" spans="1:163" s="16" customFormat="1" ht="25.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19" t="s">
        <v>37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2" t="s">
        <v>27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74">
        <v>1.489191</v>
      </c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  <c r="FG17" s="72"/>
    </row>
    <row r="18" spans="1:163" s="16" customFormat="1" ht="72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19" t="s">
        <v>38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2" t="s">
        <v>28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9">
        <v>0.478579</v>
      </c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  <c r="FG18" s="72"/>
    </row>
    <row r="19" spans="1:163" s="16" customFormat="1" ht="58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19" t="s">
        <v>45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22" t="s">
        <v>29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9">
        <v>0.134354</v>
      </c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  <c r="FG19" s="72"/>
    </row>
    <row r="20" spans="1:163" s="16" customFormat="1" ht="45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19" t="s">
        <v>44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2" t="s">
        <v>30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9">
        <v>0.010188</v>
      </c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  <c r="FG20" s="72"/>
    </row>
    <row r="21" spans="1:163" s="16" customFormat="1" ht="21.75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20" t="s">
        <v>32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43" t="s">
        <v>31</v>
      </c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0">
        <v>1.135</v>
      </c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  <c r="FG21" s="72"/>
    </row>
    <row r="22" spans="1:163" s="16" customFormat="1" ht="15" customHeight="1" thickBot="1">
      <c r="A22" s="25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3" t="s">
        <v>20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 t="s">
        <v>43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1" t="s">
        <v>24</v>
      </c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38" t="s">
        <v>43</v>
      </c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24">
        <f>SUM(CC24,CC25,CC26,CC27,CC28,CC29)</f>
        <v>5.688389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47">
        <f>FG22-DB22</f>
        <v>64.411611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3"/>
      <c r="FG22" s="72">
        <v>70.1</v>
      </c>
    </row>
    <row r="23" spans="1:163" s="16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43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22" t="s">
        <v>25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8" t="s">
        <v>43</v>
      </c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  <c r="FG23" s="72"/>
    </row>
    <row r="24" spans="1:163" s="16" customFormat="1" ht="20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46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22" t="s">
        <v>26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9">
        <v>3.555557</v>
      </c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  <c r="FG24" s="72"/>
    </row>
    <row r="25" spans="1:163" s="16" customFormat="1" ht="23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">
        <v>39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22" t="s">
        <v>27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9">
        <v>1.554664</v>
      </c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  <c r="FG25" s="72"/>
    </row>
    <row r="26" spans="1:163" s="16" customFormat="1" ht="50.2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">
        <v>47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22" t="s">
        <v>28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9">
        <v>0.425209</v>
      </c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  <c r="FG26" s="72"/>
    </row>
    <row r="27" spans="1:163" s="16" customFormat="1" ht="76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">
        <v>48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22" t="s">
        <v>29</v>
      </c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39">
        <v>0.079698</v>
      </c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  <c r="FG27" s="72"/>
    </row>
    <row r="28" spans="1:163" s="16" customFormat="1" ht="73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">
        <v>49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22" t="s">
        <v>30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39">
        <v>0.014261</v>
      </c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  <c r="FG28" s="72"/>
    </row>
    <row r="29" spans="1:163" s="16" customFormat="1" ht="21" customHeight="1" thickBo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 t="s">
        <v>32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43" t="s">
        <v>31</v>
      </c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0">
        <v>0.059</v>
      </c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  <c r="FG29" s="72"/>
    </row>
    <row r="30" spans="1:163" s="17" customFormat="1" ht="18" customHeight="1">
      <c r="A30" s="25" t="s">
        <v>17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3" t="s">
        <v>22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 t="s">
        <v>43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1" t="s">
        <v>24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39" t="s">
        <v>43</v>
      </c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8">
        <f>SUM(CC31,CC33,CC34,CC35,CC37,CC36)</f>
        <v>41.359821</v>
      </c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1">
        <f>FG30-DB30</f>
        <v>385.240179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  <c r="FG30" s="72">
        <v>426.6</v>
      </c>
    </row>
    <row r="31" spans="1:163" s="17" customFormat="1" ht="1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">
        <v>36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22" t="s">
        <v>25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39">
        <v>40.836945</v>
      </c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  <c r="FG31" s="72"/>
    </row>
    <row r="32" spans="1:163" s="17" customFormat="1" ht="1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">
        <v>43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22" t="s">
        <v>26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9" t="s">
        <v>43</v>
      </c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  <c r="FG32" s="72"/>
    </row>
    <row r="33" spans="1:163" s="17" customFormat="1" ht="18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">
        <v>40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2" t="s">
        <v>27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39">
        <v>0.321345</v>
      </c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  <c r="FG33" s="72"/>
    </row>
    <row r="34" spans="1:163" s="17" customFormat="1" ht="31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 t="s">
        <v>41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22" t="s">
        <v>28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39">
        <v>0.091195</v>
      </c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  <c r="FG34" s="72"/>
    </row>
    <row r="35" spans="1:163" s="17" customFormat="1" ht="30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 t="s">
        <v>50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22" t="s">
        <v>29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39">
        <v>0.015586</v>
      </c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  <c r="FG35" s="72"/>
    </row>
    <row r="36" spans="1:163" s="17" customFormat="1" ht="26.2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 t="s">
        <v>51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22" t="s">
        <v>30</v>
      </c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39">
        <v>0.00375</v>
      </c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  <c r="FG36" s="72"/>
    </row>
    <row r="37" spans="1:163" s="17" customFormat="1" ht="18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 t="s">
        <v>32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43" t="s">
        <v>31</v>
      </c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0">
        <v>0.091</v>
      </c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7"/>
      <c r="FG37" s="72"/>
    </row>
    <row r="38" spans="1:163" s="17" customFormat="1" ht="15" customHeight="1" thickBot="1">
      <c r="A38" s="25" t="s">
        <v>18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3" t="s">
        <v>23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1" t="s">
        <v>43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 t="s">
        <v>24</v>
      </c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38" t="s">
        <v>54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>
        <f>SUM(CC41,CC42,CC43,CC44,CC45)</f>
        <v>1.0698509999999999</v>
      </c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1">
        <f>FG38-DB38</f>
        <v>36.030149</v>
      </c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3"/>
      <c r="FG38" s="72">
        <v>37.1</v>
      </c>
    </row>
    <row r="39" spans="1:163" s="17" customFormat="1" ht="15" customHeight="1" thickBo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2" t="s">
        <v>43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 t="s">
        <v>25</v>
      </c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38" t="s">
        <v>43</v>
      </c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  <c r="FG39" s="72"/>
    </row>
    <row r="40" spans="1:163" s="17" customFormat="1" ht="1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2" t="s">
        <v>43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 t="s">
        <v>26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38" t="s">
        <v>43</v>
      </c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  <c r="FG40" s="72"/>
    </row>
    <row r="41" spans="1:163" s="17" customFormat="1" ht="1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 t="s">
        <v>34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22" t="s">
        <v>27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39">
        <v>0.351879</v>
      </c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  <c r="FG41" s="72"/>
    </row>
    <row r="42" spans="1:163" s="17" customFormat="1" ht="1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 t="s">
        <v>35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2" t="s">
        <v>28</v>
      </c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39">
        <v>0.68918</v>
      </c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  <c r="FG42" s="72"/>
    </row>
    <row r="43" spans="1:163" s="17" customFormat="1" ht="1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 t="s">
        <v>53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22" t="s">
        <v>29</v>
      </c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39">
        <v>0.021777</v>
      </c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  <c r="FG43" s="72"/>
    </row>
    <row r="44" spans="1:163" s="17" customFormat="1" ht="1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 t="s">
        <v>52</v>
      </c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22" t="s">
        <v>30</v>
      </c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39">
        <v>0.001015</v>
      </c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  <c r="FG44" s="72"/>
    </row>
    <row r="45" spans="1:163" s="17" customFormat="1" ht="15" customHeight="1" thickBo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 t="s">
        <v>32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43" t="s">
        <v>31</v>
      </c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0">
        <v>0.006</v>
      </c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  <c r="FG45" s="72"/>
    </row>
    <row r="46" spans="1:163" s="17" customFormat="1" ht="18.75" customHeight="1" thickBot="1">
      <c r="A46" s="67" t="s">
        <v>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63">
        <f>SUM(CC45,CC44,CC43,CC42,CC41,CC37,CC36,CC35,CC34,CC33,CC31,CC29,CC28,CC27,CC26,CC25,CC24,CC21,CC20,CC19,CC18,CC17,CC15)</f>
        <v>100.66622</v>
      </c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>
        <f>SUM(DB38,DB30,DB22,DB14)</f>
        <v>100.66622</v>
      </c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4">
        <f>SUM(ED38,ED30,ED22,ED14)</f>
        <v>1103.43378</v>
      </c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6"/>
      <c r="FG46" s="72"/>
    </row>
    <row r="49" ht="15">
      <c r="BJ49" s="18"/>
    </row>
  </sheetData>
  <sheetProtection/>
  <mergeCells count="146">
    <mergeCell ref="CC45:DA45"/>
    <mergeCell ref="CC39:DA39"/>
    <mergeCell ref="CC40:DA40"/>
    <mergeCell ref="CC41:DA41"/>
    <mergeCell ref="CC42:DA42"/>
    <mergeCell ref="CC43:DA43"/>
    <mergeCell ref="CC44:DA44"/>
    <mergeCell ref="CC33:DA33"/>
    <mergeCell ref="CC34:DA34"/>
    <mergeCell ref="CC35:DA35"/>
    <mergeCell ref="CC36:DA36"/>
    <mergeCell ref="CC37:DA37"/>
    <mergeCell ref="CC38:DA38"/>
    <mergeCell ref="CC27:DA27"/>
    <mergeCell ref="CC28:DA28"/>
    <mergeCell ref="CC29:DA29"/>
    <mergeCell ref="CC30:DA30"/>
    <mergeCell ref="CC31:DA31"/>
    <mergeCell ref="CC32:DA32"/>
    <mergeCell ref="CC21:DA21"/>
    <mergeCell ref="CC22:DA22"/>
    <mergeCell ref="CC23:DA23"/>
    <mergeCell ref="CC24:DA24"/>
    <mergeCell ref="CC25:DA25"/>
    <mergeCell ref="CC26:DA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BK34:CB34"/>
    <mergeCell ref="BK35:CB35"/>
    <mergeCell ref="BK36:CB36"/>
    <mergeCell ref="BK31:CB31"/>
    <mergeCell ref="BK27:CB27"/>
    <mergeCell ref="BK28:CB28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AQ17:BJ17"/>
    <mergeCell ref="AQ18:BJ18"/>
    <mergeCell ref="AQ19:BJ19"/>
    <mergeCell ref="AQ20:BJ20"/>
    <mergeCell ref="AQ21:BJ21"/>
    <mergeCell ref="AQ22:BJ22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2020-02-07T06:17:21Z</cp:lastPrinted>
  <dcterms:created xsi:type="dcterms:W3CDTF">2008-10-01T13:21:49Z</dcterms:created>
  <dcterms:modified xsi:type="dcterms:W3CDTF">2020-03-27T07:28:30Z</dcterms:modified>
  <cp:category/>
  <cp:version/>
  <cp:contentType/>
  <cp:contentStatus/>
</cp:coreProperties>
</file>