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<sst xmlns="http://schemas.openxmlformats.org/spreadsheetml/2006/main" count="100" uniqueCount="57">
  <si>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</si>
  <si>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</si>
  <si>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</si>
  <si>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</si>
  <si>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</si>
  <si>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</si>
  <si>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</si>
  <si>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</si>
  <si>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</si>
  <si>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</si>
  <si>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</si>
  <si>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</si>
  <si>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</si>
  <si>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</si>
  <si>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</si>
  <si>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</si>
  <si>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</si>
  <si>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</si>
  <si>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</si>
  <si>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</si>
  <si>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</si>
  <si>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</si>
  <si>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</si>
  <si>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</si>
  <si>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</si>
  <si>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</si>
  <si>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</si>
  <si>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</si>
  <si>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</si>
  <si>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</si>
  <si>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</si>
  <si>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</si>
  <si>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</si>
  <si>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-</t>
  </si>
  <si>
    <t>ОАО "ТГК №1"</t>
  </si>
  <si>
    <t>АО "АЭМ-технологии"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</si>
  <si>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</si>
  <si>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</si>
  <si>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</si>
  <si>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</si>
  <si>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ФГБУ "ЦЖКУ" Минобороны России, Карельский продукт (ООО),Сампо (ОАО), Термоком (ООО), Лента, ВАД (АО), ПКС-Тепловые сети (АО), ИП Маркелов, ПСК Строитель (ООО), Питер-Инн (ООО), ЦСК (ООО), УК "ОнегоСтройСервис" (ООО), АО "Карелгаз"</t>
  </si>
  <si>
    <t>ПКС-Тепловые сети (АО),Петрозаводский хлебокомбинат-1 (АО), АО "Онежский ССЗ"</t>
  </si>
  <si>
    <t>ООО "Лента", АО "Тандер", ИП Маркелов, ПКС "Тепловые сети", ООО "Инвест-Дивелопмент" , АУ РК ЦСП, ООО "КБК", ООО "Стройтехника"</t>
  </si>
  <si>
    <t>ч/л Кокконен М.А.,1 отряд ФПС по РК (ФГКУ),ч/л Лешберг Г.В.,Миро-камень (ООО), Вица (ООО),КСМ (АО),РУССТРОЙ (ООО), ПСК Строитель (ООО), УК "ЖЭК" (ООО), УК "ОнегоСтройСервис" (ООО), ИП Кочанов, ИП Савченко, Боровичок (д/с), ч/л Кротов Н.Н., ч/л Куркин</t>
  </si>
  <si>
    <t>ООО "Карелминерал", Кондопожское ЖКХ</t>
  </si>
  <si>
    <t>ИП Гутыро, ИП Федоренко, Кондопожское ЖКХ</t>
  </si>
  <si>
    <t>Бриг (ООО), Партнер Отель (ООО),ИП Федоренко, ч/л Гаврилов, ч/л Асташов А.А.</t>
  </si>
  <si>
    <t xml:space="preserve">ООО "Петербургтеплоэнерго, ООО "ТРЦ-1", </t>
  </si>
  <si>
    <t xml:space="preserve">ч/л Трофимов </t>
  </si>
  <si>
    <t>Приход храма села Янишполе, ч/л Мусина Е.С., Церковь Х.В.Е., ч/л Варлевская Н.Г., ИП Берляков</t>
  </si>
  <si>
    <t>ИП Антюков А.В., Пальмира Трэйдинг (ООО), Фабрика бытовых услуг (ООО), ООО "Леспромпроект", ООО "Телекострой", АО "Тандер", Шуйская МШ, ООО "Сантехмонтаж", ООО Кронверг, ООО "Максимум", ООО "ТелекомСтройИнвест", ООО "РиР", ООО "Группа Баренц" , ООО "Лотос", ч/л Кузьмин,  ООО УК "НУК", ООО "КБК", ТСЖ "Заречье-8", Полартек (ООО), ч/л Рожков, УК "Карельская управляющая компания", Арагон (ООО), ТСЖ "Заречье-7"</t>
  </si>
  <si>
    <t>ч/л Алексеенко А.А., ФПГ Капитал (ООО),Диадент (ООО), ИП Пальцев И.Е., Баренц Недвижимость (ООО),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</t>
  </si>
  <si>
    <t xml:space="preserve">КСМ (АО), ч/л Рукавицин К.С., Консоль С (ООО), ч/л Калганова Н.Н., ч/л Якив Е.А., ч/л Манукян К.В.
,Нордспецмонтаж (ООО), КСМ (АО), Дизель-сервис (ООО), Шуйский ЦК (МК), "Амперия"(ООО), ИП Некрасова, ТМК Эстейт (ООО),
</t>
  </si>
  <si>
    <t>20</t>
  </si>
  <si>
    <t>февраль</t>
  </si>
  <si>
    <t>КАРТЭК (ООО)</t>
  </si>
  <si>
    <t>за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</si>
</sst>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78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21" xfId="0" applyNumberFormat="1" applyFont="1" applyFill="1" applyBorder="1" applyAlignment="1">
      <alignment horizontal="center" vertical="top"/>
    </xf>
    <xf numFmtId="176" fontId="28" fillId="0" borderId="1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3" xfId="0" applyNumberFormat="1" applyFont="1" applyFill="1" applyBorder="1" applyAlignment="1">
      <alignment horizontal="left"/>
    </xf>
    <xf numFmtId="0" fontId="24" fillId="0" borderId="24" xfId="0" applyNumberFormat="1" applyFont="1" applyFill="1" applyBorder="1" applyAlignment="1">
      <alignment horizontal="center" vertical="top"/>
    </xf>
    <xf numFmtId="178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8" fontId="28" fillId="0" borderId="29" xfId="0" applyNumberFormat="1" applyFont="1" applyFill="1" applyBorder="1" applyAlignment="1">
      <alignment horizontal="center" vertical="center" wrapText="1"/>
    </xf>
    <xf numFmtId="178" fontId="28" fillId="0" borderId="30" xfId="0" applyNumberFormat="1" applyFont="1" applyFill="1" applyBorder="1" applyAlignment="1">
      <alignment horizontal="center" vertical="center" wrapText="1"/>
    </xf>
    <xf numFmtId="178" fontId="28" fillId="0" borderId="31" xfId="0" applyNumberFormat="1" applyFont="1" applyFill="1" applyBorder="1" applyAlignment="1">
      <alignment horizontal="center" vertical="center" wrapText="1"/>
    </xf>
    <xf numFmtId="178" fontId="28" fillId="0" borderId="3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SheetLayoutView="120" zoomScalePageLayoutView="0" workbookViewId="0" topLeftCell="A4">
      <selection activeCell="BQ7" sqref="BQ7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03" width="0.875" style="1" customWidth="1"/>
    <col min="104" max="104" width="6.875" style="1" customWidth="1"/>
    <col min="105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50" s="7" customFormat="1" ht="15.75">
      <c r="CH5" s="10" t="s">
        <v>14</v>
      </c>
      <c r="CI5" s="39" t="s">
        <v>19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7" customFormat="1" ht="15" customHeight="1">
      <c r="BQ7" s="10" t="s">
        <v>56</v>
      </c>
      <c r="BR7" s="60" t="s">
        <v>54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62" t="s">
        <v>53</v>
      </c>
      <c r="CO7" s="62"/>
      <c r="CP7" s="62"/>
      <c r="CQ7" s="62"/>
      <c r="CR7" s="11" t="s">
        <v>3</v>
      </c>
      <c r="CV7" s="11"/>
      <c r="CW7" s="11"/>
      <c r="CX7" s="11"/>
    </row>
    <row r="8" spans="70:87" s="13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59" t="s">
        <v>54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2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2" customFormat="1" ht="4.5" customHeight="1" thickBot="1"/>
    <row r="12" spans="1:161" s="14" customFormat="1" ht="37.5" customHeight="1">
      <c r="A12" s="56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s">
        <v>8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 t="s">
        <v>9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 t="s">
        <v>10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 t="s">
        <v>11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 t="s">
        <v>12</v>
      </c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 t="s">
        <v>13</v>
      </c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9"/>
    </row>
    <row r="13" spans="1:161" s="15" customFormat="1" ht="12.75" thickBot="1">
      <c r="A13" s="63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>
        <v>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>
        <v>3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>
        <v>4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>
        <v>5</v>
      </c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>
        <v>6</v>
      </c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>
        <v>7</v>
      </c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3" s="16" customFormat="1" ht="15" customHeight="1">
      <c r="A14" s="23" t="s">
        <v>15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3" t="s">
        <v>21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0" t="s">
        <v>33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7" t="s">
        <v>24</v>
      </c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36" t="s">
        <v>33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52">
        <f>SUM(CC21,CC20,CC19,CC18,CC17,CC16,CC15)</f>
        <v>52.633352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53">
        <f>FG14-DB14</f>
        <v>617.6666479999999</v>
      </c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  <c r="FG14" s="72">
        <v>670.3</v>
      </c>
    </row>
    <row r="15" spans="1:163" s="16" customFormat="1" ht="1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19" t="s">
        <v>34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41" t="s">
        <v>25</v>
      </c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37">
        <v>46.470509</v>
      </c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3"/>
      <c r="FG15" s="72"/>
    </row>
    <row r="16" spans="1:163" s="16" customFormat="1" ht="21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19" t="s">
        <v>35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41" t="s">
        <v>26</v>
      </c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37">
        <v>2.093108</v>
      </c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3"/>
      <c r="FG16" s="72"/>
    </row>
    <row r="17" spans="1:163" s="16" customFormat="1" ht="25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9" t="s">
        <v>39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41" t="s">
        <v>27</v>
      </c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73">
        <v>2.393111</v>
      </c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5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3"/>
      <c r="FG17" s="72"/>
    </row>
    <row r="18" spans="1:163" s="16" customFormat="1" ht="7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9" t="s">
        <v>40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41" t="s">
        <v>28</v>
      </c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37">
        <v>0.399858</v>
      </c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3"/>
      <c r="FG18" s="72"/>
    </row>
    <row r="19" spans="1:163" s="16" customFormat="1" ht="58.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9" t="s">
        <v>43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41" t="s">
        <v>29</v>
      </c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37">
        <v>0.113634</v>
      </c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3"/>
      <c r="FG19" s="72"/>
    </row>
    <row r="20" spans="1:163" s="16" customFormat="1" ht="45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19" t="s">
        <v>52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41" t="s">
        <v>30</v>
      </c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37">
        <v>0.028132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3"/>
      <c r="FG20" s="72"/>
    </row>
    <row r="21" spans="1:163" s="16" customFormat="1" ht="21.75" customHeight="1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0" t="s">
        <v>32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42" t="s">
        <v>31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38">
        <v>1.135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  <c r="FG21" s="72"/>
    </row>
    <row r="22" spans="1:163" s="16" customFormat="1" ht="15" customHeight="1" thickBot="1">
      <c r="A22" s="23" t="s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1" t="s">
        <v>20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">
        <v>33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47" t="s">
        <v>24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36" t="s">
        <v>33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22">
        <f>SUM(CC29,CC28,CC27,CC26,CC25,CC24)</f>
        <v>4.204328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46">
        <f>FG22-DB22</f>
        <v>65.89567199999999</v>
      </c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  <c r="FG22" s="72">
        <v>70.1</v>
      </c>
    </row>
    <row r="23" spans="1:163" s="16" customFormat="1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33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41" t="s">
        <v>25</v>
      </c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36" t="s">
        <v>33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3"/>
      <c r="FG23" s="72"/>
    </row>
    <row r="24" spans="1:163" s="16" customFormat="1" ht="20.2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41" t="s">
        <v>26</v>
      </c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37">
        <v>2.436302</v>
      </c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3"/>
      <c r="FG24" s="72"/>
    </row>
    <row r="25" spans="1:163" s="16" customFormat="1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">
        <v>41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41" t="s">
        <v>27</v>
      </c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37">
        <v>1.083072</v>
      </c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3"/>
      <c r="FG25" s="72"/>
    </row>
    <row r="26" spans="1:163" s="16" customFormat="1" ht="50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">
        <v>42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41" t="s">
        <v>28</v>
      </c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37">
        <v>0.477863</v>
      </c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3"/>
      <c r="FG26" s="72"/>
    </row>
    <row r="27" spans="1:163" s="16" customFormat="1" ht="76.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">
        <v>50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41" t="s">
        <v>29</v>
      </c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37">
        <v>0.131905</v>
      </c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3"/>
      <c r="FG27" s="72"/>
    </row>
    <row r="28" spans="1:163" s="16" customFormat="1" ht="47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">
        <v>51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41" t="s">
        <v>30</v>
      </c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37">
        <v>0.016186</v>
      </c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3"/>
      <c r="FG28" s="72"/>
    </row>
    <row r="29" spans="1:163" s="16" customFormat="1" ht="21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 t="s">
        <v>32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42" t="s">
        <v>31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38">
        <v>0.059</v>
      </c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  <c r="FG29" s="72"/>
    </row>
    <row r="30" spans="1:163" s="17" customFormat="1" ht="18" customHeight="1" thickBot="1">
      <c r="A30" s="23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1" t="s">
        <v>22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">
        <v>33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47" t="s">
        <v>24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36" t="s">
        <v>33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>
        <f>SUM(CC31,CC33,CC34,CC35,CC36,CC37)</f>
        <v>41.42803800000001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29">
        <f>FG30-DB30</f>
        <v>385.171962</v>
      </c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1"/>
      <c r="FG30" s="72">
        <v>426.6</v>
      </c>
    </row>
    <row r="31" spans="1:163" s="17" customFormat="1" ht="15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38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41" t="s">
        <v>25</v>
      </c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36">
        <v>40.782741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  <c r="FG31" s="72"/>
    </row>
    <row r="32" spans="1:163" s="17" customFormat="1" ht="1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">
        <v>33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41" t="s">
        <v>26</v>
      </c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36" t="s">
        <v>33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3"/>
      <c r="FG32" s="72"/>
    </row>
    <row r="33" spans="1:163" s="17" customFormat="1" ht="18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44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41" t="s">
        <v>27</v>
      </c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37">
        <v>0.181052</v>
      </c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3"/>
      <c r="FG33" s="72"/>
    </row>
    <row r="34" spans="1:163" s="17" customFormat="1" ht="31.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 t="s">
        <v>45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41" t="s">
        <v>28</v>
      </c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37">
        <v>0.35121</v>
      </c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3"/>
      <c r="FG34" s="72"/>
    </row>
    <row r="35" spans="1:163" s="17" customFormat="1" ht="30.7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 t="s">
        <v>46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41" t="s">
        <v>29</v>
      </c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37">
        <v>0.016371</v>
      </c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3"/>
      <c r="FG35" s="72"/>
    </row>
    <row r="36" spans="1:163" s="17" customFormat="1" ht="26.2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 t="s">
        <v>49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41" t="s">
        <v>30</v>
      </c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37">
        <v>0.005664</v>
      </c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3"/>
      <c r="FG36" s="72"/>
    </row>
    <row r="37" spans="1:163" s="17" customFormat="1" ht="18" customHeight="1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 t="s">
        <v>32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42" t="s">
        <v>31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38">
        <v>0.091</v>
      </c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  <c r="FG37" s="72"/>
    </row>
    <row r="38" spans="1:163" s="17" customFormat="1" ht="15" customHeight="1" thickBot="1">
      <c r="A38" s="23" t="s">
        <v>18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1" t="s">
        <v>23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 t="s">
        <v>33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47" t="s">
        <v>24</v>
      </c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36" t="s">
        <v>33</v>
      </c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>
        <f>SUM(CC41,CC42,CC43,CC44,CC45)</f>
        <v>1.6279270000000001</v>
      </c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29">
        <f>FG38-DB38</f>
        <v>35.472073</v>
      </c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1"/>
      <c r="FG38" s="72">
        <v>37.1</v>
      </c>
    </row>
    <row r="39" spans="1:163" s="17" customFormat="1" ht="15" customHeight="1" thickBo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 t="s">
        <v>33</v>
      </c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41" t="s">
        <v>25</v>
      </c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36" t="s">
        <v>33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3"/>
      <c r="FG39" s="72"/>
    </row>
    <row r="40" spans="1:163" s="17" customFormat="1" ht="1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 t="s">
        <v>33</v>
      </c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41" t="s">
        <v>26</v>
      </c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36" t="s">
        <v>33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3"/>
      <c r="FG40" s="72"/>
    </row>
    <row r="41" spans="1:163" s="17" customFormat="1" ht="1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 t="s">
        <v>36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41" t="s">
        <v>27</v>
      </c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37">
        <v>0.339302</v>
      </c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3"/>
      <c r="FG41" s="72"/>
    </row>
    <row r="42" spans="1:163" s="17" customFormat="1" ht="1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 t="s">
        <v>37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41" t="s">
        <v>28</v>
      </c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37">
        <v>0.628565</v>
      </c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3"/>
      <c r="FG42" s="72"/>
    </row>
    <row r="43" spans="1:163" s="17" customFormat="1" ht="1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 t="s">
        <v>47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41" t="s">
        <v>29</v>
      </c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37">
        <v>0.628565</v>
      </c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3"/>
      <c r="FG43" s="72"/>
    </row>
    <row r="44" spans="1:163" s="17" customFormat="1" ht="1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 t="s">
        <v>48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41" t="s">
        <v>30</v>
      </c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37">
        <v>0.028003</v>
      </c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3"/>
      <c r="FG44" s="72"/>
    </row>
    <row r="45" spans="1:163" s="17" customFormat="1" ht="15" customHeight="1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 t="s">
        <v>32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42" t="s">
        <v>31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38">
        <v>0.003492</v>
      </c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  <c r="FG45" s="72"/>
    </row>
    <row r="46" spans="1:163" s="17" customFormat="1" ht="18.75" customHeight="1" thickBot="1">
      <c r="A46" s="67" t="s">
        <v>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64">
        <f>SUM(CC45,CC44,CC43,CC42,CC41,CC37,CC36,CC35,CC34,CC33,CC31,CC29,CC28,CC27,CC26,CC25,CC24,CC21,CC20,CC19,CC18,CC17,CC16,CC15)</f>
        <v>99.89364499999999</v>
      </c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>
        <f>SUM(DB38,DB30,DB22,DB14)</f>
        <v>99.893645</v>
      </c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76">
        <f>SUM(ED38,ED30,ED22,ED14)</f>
        <v>1104.2063549999998</v>
      </c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  <c r="FG46" s="72"/>
    </row>
    <row r="49" ht="15">
      <c r="BJ49" s="18"/>
    </row>
  </sheetData>
  <sheetProtection/>
  <mergeCells count="146">
    <mergeCell ref="CC45:DA45"/>
    <mergeCell ref="CC39:DA39"/>
    <mergeCell ref="CC40:DA40"/>
    <mergeCell ref="CC41:DA41"/>
    <mergeCell ref="CC42:DA42"/>
    <mergeCell ref="CC43:DA43"/>
    <mergeCell ref="CC44:DA44"/>
    <mergeCell ref="CC33:DA33"/>
    <mergeCell ref="CC34:DA34"/>
    <mergeCell ref="CC35:DA35"/>
    <mergeCell ref="CC36:DA36"/>
    <mergeCell ref="CC37:DA37"/>
    <mergeCell ref="CC38:DA38"/>
    <mergeCell ref="CC27:DA27"/>
    <mergeCell ref="CC28:DA28"/>
    <mergeCell ref="CC29:DA29"/>
    <mergeCell ref="CC30:DA30"/>
    <mergeCell ref="CC31:DA31"/>
    <mergeCell ref="CC32:DA32"/>
    <mergeCell ref="CC21:DA21"/>
    <mergeCell ref="CC22:DA22"/>
    <mergeCell ref="CC23:DA23"/>
    <mergeCell ref="CC24:DA24"/>
    <mergeCell ref="CC25:DA25"/>
    <mergeCell ref="CC26:DA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BK34:CB34"/>
    <mergeCell ref="BK35:CB35"/>
    <mergeCell ref="BK36:CB36"/>
    <mergeCell ref="BK31:CB31"/>
    <mergeCell ref="BK27:CB27"/>
    <mergeCell ref="BK28:CB28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AQ17:BJ17"/>
    <mergeCell ref="AQ18:BJ18"/>
    <mergeCell ref="AQ19:BJ19"/>
    <mergeCell ref="AQ20:BJ20"/>
    <mergeCell ref="AQ21:BJ21"/>
    <mergeCell ref="AQ22:BJ22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2020-01-28T11:34:50Z</cp:lastPrinted>
  <dcterms:created xsi:type="dcterms:W3CDTF">2008-10-01T13:21:49Z</dcterms:created>
  <dcterms:modified xsi:type="dcterms:W3CDTF">2020-01-28T12:27:50Z</dcterms:modified>
  <cp:category/>
  <cp:version/>
  <cp:contentType/>
  <cp:contentStatus/>
</cp:coreProperties>
</file>